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Corporate\Human Resources\Medical Staffing\02 - CONSULTANT - SAS DOCTORS\9 - Job Plans\2025-2026\"/>
    </mc:Choice>
  </mc:AlternateContent>
  <bookViews>
    <workbookView xWindow="0" yWindow="0" windowWidth="28800" windowHeight="115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D18" i="1"/>
  <c r="E18" i="1" s="1"/>
  <c r="E19" i="1" l="1"/>
  <c r="F19" i="1" s="1"/>
  <c r="F18" i="1"/>
  <c r="H18" i="1" s="1"/>
  <c r="I18" i="1" s="1"/>
  <c r="D4" i="1"/>
  <c r="D5" i="1"/>
  <c r="E5" i="1" s="1"/>
  <c r="F5" i="1" s="1"/>
  <c r="D6" i="1"/>
  <c r="E6" i="1" s="1"/>
  <c r="F6" i="1" s="1"/>
  <c r="D3" i="1"/>
  <c r="E3" i="1" s="1"/>
  <c r="F3" i="1" s="1"/>
  <c r="G3" i="1" s="1"/>
  <c r="E4" i="1"/>
  <c r="F4" i="1" s="1"/>
  <c r="G4" i="1" s="1"/>
  <c r="G18" i="1" l="1"/>
  <c r="G19" i="1"/>
  <c r="H19" i="1"/>
  <c r="I19" i="1" s="1"/>
  <c r="H4" i="1"/>
  <c r="I4" i="1" s="1"/>
  <c r="G6" i="1"/>
  <c r="H6" i="1"/>
  <c r="I6" i="1" s="1"/>
  <c r="H3" i="1"/>
  <c r="I3" i="1" s="1"/>
  <c r="G5" i="1"/>
  <c r="H5" i="1"/>
  <c r="I5" i="1" s="1"/>
</calcChain>
</file>

<file path=xl/sharedStrings.xml><?xml version="1.0" encoding="utf-8"?>
<sst xmlns="http://schemas.openxmlformats.org/spreadsheetml/2006/main" count="26" uniqueCount="21">
  <si>
    <t>Minutes per week needing added</t>
  </si>
  <si>
    <t>Hours per week</t>
  </si>
  <si>
    <t>Minutes per year needing added</t>
  </si>
  <si>
    <t>Hours per year</t>
  </si>
  <si>
    <t>Current total PA</t>
  </si>
  <si>
    <t>Example 1</t>
  </si>
  <si>
    <t>Example 2</t>
  </si>
  <si>
    <t>Example 3</t>
  </si>
  <si>
    <t>42 Week Year</t>
  </si>
  <si>
    <t>PAs on Job Plan</t>
  </si>
  <si>
    <t>Rounded up</t>
  </si>
  <si>
    <t>Difference</t>
  </si>
  <si>
    <t>Rounding Up</t>
  </si>
  <si>
    <t>Rounding Down</t>
  </si>
  <si>
    <t>Rounded down</t>
  </si>
  <si>
    <t>Example 4</t>
  </si>
  <si>
    <t xml:space="preserve">This calculator has been designed to help clinicians and managers quickly understand how much additional time a job plan requires added or removed in order to complete it as thoroughly as possible with minimal rounding required. Where there is greater rounding required, e.g. Example 1 &amp; 2, up to 1 hours avg per week would need to be added, this can added as 1 hour per week, 2 hours per 21 weeks, 4 hours per 10.5 weeks etc. This can be added as a flexible activity where the "number of delivered activities" is equivalent to number of times per 42 week year.  Where the required amount is a lot smaller, Example 3, this could be added as an activity delivered once per year for 2h:10m or twice per year for 1h:05m.  </t>
  </si>
  <si>
    <t>If rounding down to the nearest whole or 0.5PA is the preferred option, please use the rounding down calculator to determine how much time should be removed from the job plan. Example 4 shows that 1h:40m should be removed from what's been entered on the system over the year. For instance if there are flexible activities, that you have set as 42 times a year, you could try reducing one of these to 41 times per year or 41.5?</t>
  </si>
  <si>
    <t xml:space="preserve">The system is limited to 5 minute increments, due to this we understand you may still not be able to get an exact rounding.
</t>
  </si>
  <si>
    <t>Minutes per week needing removed</t>
  </si>
  <si>
    <t>Minutes per year needing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</si>
</sst>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0"/>
    <numFmt numFmtId="166" formatCode="[hh]:mm"/>
  </numFmts>
  <fonts count="3" x14ac:knownFonts="1">
    <font>
      <sz val="11"/>
      <color theme="1"/>
      <name val="Calibri"/>
      <family val="2"/>
      <scheme val="minor"/>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0" fillId="2" borderId="5" xfId="0" applyFill="1" applyBorder="1" applyProtection="1">
      <protection locked="0"/>
    </xf>
    <xf numFmtId="0" fontId="0" fillId="0" borderId="0" xfId="0"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164" fontId="0" fillId="0" borderId="1" xfId="0" applyNumberFormat="1" applyBorder="1" applyProtection="1"/>
    <xf numFmtId="165" fontId="0" fillId="0" borderId="1" xfId="0" applyNumberFormat="1" applyBorder="1" applyProtection="1"/>
    <xf numFmtId="166" fontId="0" fillId="0" borderId="1" xfId="0" applyNumberFormat="1" applyBorder="1" applyProtection="1"/>
    <xf numFmtId="166" fontId="0" fillId="0" borderId="6" xfId="0" applyNumberFormat="1" applyBorder="1" applyProtection="1"/>
    <xf numFmtId="164" fontId="0" fillId="2" borderId="1" xfId="0" applyNumberFormat="1" applyFill="1" applyBorder="1" applyProtection="1"/>
    <xf numFmtId="165" fontId="0" fillId="2" borderId="1" xfId="0" applyNumberFormat="1" applyFill="1" applyBorder="1" applyProtection="1"/>
    <xf numFmtId="166" fontId="0" fillId="2" borderId="1" xfId="0" applyNumberFormat="1" applyFill="1" applyBorder="1" applyProtection="1"/>
    <xf numFmtId="166" fontId="0" fillId="2" borderId="6" xfId="0" applyNumberFormat="1" applyFill="1" applyBorder="1" applyProtection="1"/>
    <xf numFmtId="0" fontId="0" fillId="0" borderId="0" xfId="0" applyAlignment="1">
      <alignment wrapText="1"/>
    </xf>
    <xf numFmtId="0" fontId="2" fillId="0" borderId="0" xfId="0" applyFont="1" applyAlignment="1">
      <alignment wrapText="1"/>
    </xf>
    <xf numFmtId="0" fontId="1" fillId="0" borderId="0" xfId="0" applyFont="1" applyProtection="1"/>
    <xf numFmtId="0" fontId="0" fillId="3" borderId="0" xfId="0" applyFill="1" applyAlignment="1" applyProtection="1">
      <alignment horizontal="center" vertical="center" wrapText="1"/>
    </xf>
    <xf numFmtId="0" fontId="0" fillId="4" borderId="0" xfId="0" applyFill="1" applyAlignment="1" applyProtection="1">
      <alignment horizontal="center" vertical="center" wrapText="1"/>
    </xf>
    <xf numFmtId="0" fontId="0" fillId="3" borderId="0" xfId="0" applyFill="1" applyAlignment="1" applyProtection="1">
      <alignment horizontal="center" wrapText="1"/>
    </xf>
  </cellXfs>
  <cellStyles count="1">
    <cellStyle name="Normal" xfId="0" builtinId="0"/>
  </cellStyles>
  <dxfs count="24">
    <dxf>
      <numFmt numFmtId="166" formatCode="[hh]:mm"/>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numFmt numFmtId="166" formatCode="[hh]: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6" formatCode="[hh]: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6" formatCode="[hh]: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5" formatCode="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numFmt numFmtId="166" formatCode="[hh]:mm"/>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numFmt numFmtId="166" formatCode="[hh]: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6" formatCode="[hh]: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6" formatCode="[hh]: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5" formatCode="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114300</xdr:colOff>
      <xdr:row>26</xdr:row>
      <xdr:rowOff>161925</xdr:rowOff>
    </xdr:from>
    <xdr:ext cx="184731" cy="264560"/>
    <xdr:sp macro="" textlink="">
      <xdr:nvSpPr>
        <xdr:cNvPr id="2" name="TextBox 1"/>
        <xdr:cNvSpPr txBox="1"/>
      </xdr:nvSpPr>
      <xdr:spPr>
        <a:xfrm>
          <a:off x="2114550"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ables/table1.xml><?xml version="1.0" encoding="utf-8"?>
<table xmlns="http://schemas.openxmlformats.org/spreadsheetml/2006/main" id="1" name="Table1" displayName="Table1" ref="C2:I6" totalsRowShown="0" headerRowDxfId="23" dataDxfId="21" headerRowBorderDxfId="22" tableBorderDxfId="20" totalsRowBorderDxfId="19">
  <autoFilter ref="C2:I6"/>
  <tableColumns count="7">
    <tableColumn id="1" name="Current total PA" dataDxfId="18"/>
    <tableColumn id="2" name="Rounded up" dataDxfId="17">
      <calculatedColumnFormula>CEILING(C3,0.5)</calculatedColumnFormula>
    </tableColumn>
    <tableColumn id="3" name="Difference" dataDxfId="16">
      <calculatedColumnFormula>D3-C3</calculatedColumnFormula>
    </tableColumn>
    <tableColumn id="4" name="Minutes per week needing added" dataDxfId="15">
      <calculatedColumnFormula>(E3*(240/24))</calculatedColumnFormula>
    </tableColumn>
    <tableColumn id="5" name="Hours per week" dataDxfId="14">
      <calculatedColumnFormula>F3/60</calculatedColumnFormula>
    </tableColumn>
    <tableColumn id="6" name="Minutes per year needing added" dataDxfId="13">
      <calculatedColumnFormula>F3*42</calculatedColumnFormula>
    </tableColumn>
    <tableColumn id="7" name="Hours per year" dataDxfId="12">
      <calculatedColumnFormula>H3/60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Table13" displayName="Table13" ref="C17:I19" totalsRowShown="0" headerRowDxfId="11" dataDxfId="9" headerRowBorderDxfId="10" tableBorderDxfId="8" totalsRowBorderDxfId="7">
  <autoFilter ref="C17:I19"/>
  <tableColumns count="7">
    <tableColumn id="1" name="Current total PA" dataDxfId="6"/>
    <tableColumn id="2" name="Rounded down" dataDxfId="5">
      <calculatedColumnFormula>FLOOR(C18,0.5)</calculatedColumnFormula>
    </tableColumn>
    <tableColumn id="3" name="Difference" dataDxfId="4">
      <calculatedColumnFormula>C18-D18</calculatedColumnFormula>
    </tableColumn>
    <tableColumn id="4" name="Minutes per week needing removed" dataDxfId="3">
      <calculatedColumnFormula>(E18*(240/24))</calculatedColumnFormula>
    </tableColumn>
    <tableColumn id="5" name="Hours per week" dataDxfId="2">
      <calculatedColumnFormula>F18/60</calculatedColumnFormula>
    </tableColumn>
    <tableColumn id="6" name="Minutes per year needing removed" dataDxfId="1">
      <calculatedColumnFormula>F18*42</calculatedColumnFormula>
    </tableColumn>
    <tableColumn id="7" name="Hours per year" dataDxfId="0">
      <calculatedColumnFormula>H18/60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workbookViewId="0">
      <selection activeCell="D8" sqref="D8:G15"/>
    </sheetView>
  </sheetViews>
  <sheetFormatPr defaultRowHeight="15" x14ac:dyDescent="0.25"/>
  <cols>
    <col min="1" max="1" width="15.140625" bestFit="1" customWidth="1"/>
    <col min="2" max="2" width="14.85546875" bestFit="1" customWidth="1"/>
    <col min="3" max="3" width="17.28515625" customWidth="1"/>
    <col min="4" max="4" width="16.85546875" bestFit="1" customWidth="1"/>
    <col min="5" max="5" width="12.7109375" bestFit="1" customWidth="1"/>
    <col min="6" max="6" width="33.85546875" bestFit="1" customWidth="1"/>
    <col min="7" max="7" width="17.28515625" bestFit="1" customWidth="1"/>
    <col min="8" max="8" width="35.28515625" bestFit="1" customWidth="1"/>
    <col min="9" max="9" width="22.140625" customWidth="1"/>
    <col min="10" max="10" width="10.5703125" customWidth="1"/>
    <col min="12" max="12" width="39.28515625" style="15" customWidth="1"/>
  </cols>
  <sheetData>
    <row r="1" spans="1:12" ht="15" customHeight="1" x14ac:dyDescent="0.25">
      <c r="A1" s="20" t="s">
        <v>8</v>
      </c>
      <c r="B1" s="20"/>
      <c r="C1" s="20"/>
      <c r="D1" s="20"/>
      <c r="E1" s="20"/>
      <c r="F1" s="20"/>
      <c r="G1" s="20"/>
      <c r="H1" s="20"/>
      <c r="I1" s="20"/>
    </row>
    <row r="2" spans="1:12" x14ac:dyDescent="0.25">
      <c r="A2" s="17" t="s">
        <v>12</v>
      </c>
      <c r="B2" s="2"/>
      <c r="C2" s="3" t="s">
        <v>4</v>
      </c>
      <c r="D2" s="4" t="s">
        <v>10</v>
      </c>
      <c r="E2" s="4" t="s">
        <v>11</v>
      </c>
      <c r="F2" s="4" t="s">
        <v>0</v>
      </c>
      <c r="G2" s="4" t="s">
        <v>1</v>
      </c>
      <c r="H2" s="4" t="s">
        <v>2</v>
      </c>
      <c r="I2" s="5" t="s">
        <v>3</v>
      </c>
      <c r="L2"/>
    </row>
    <row r="3" spans="1:12" x14ac:dyDescent="0.25">
      <c r="A3" s="2"/>
      <c r="B3" s="2" t="s">
        <v>5</v>
      </c>
      <c r="C3" s="6">
        <v>10.25</v>
      </c>
      <c r="D3" s="7">
        <f>CEILING(C3,0.5)</f>
        <v>10.5</v>
      </c>
      <c r="E3" s="8">
        <f>D3-C3</f>
        <v>0.25</v>
      </c>
      <c r="F3" s="9">
        <f>(E3*(240/24))</f>
        <v>2.5</v>
      </c>
      <c r="G3" s="9">
        <f>F3/60</f>
        <v>4.1666666666666664E-2</v>
      </c>
      <c r="H3" s="9">
        <f>F3*42</f>
        <v>105</v>
      </c>
      <c r="I3" s="10">
        <f>H3/60</f>
        <v>1.75</v>
      </c>
      <c r="L3"/>
    </row>
    <row r="4" spans="1:12" x14ac:dyDescent="0.25">
      <c r="A4" s="2"/>
      <c r="B4" s="2" t="s">
        <v>6</v>
      </c>
      <c r="C4" s="6">
        <v>10.75</v>
      </c>
      <c r="D4" s="7">
        <f t="shared" ref="D4:D6" si="0">CEILING(C4,0.5)</f>
        <v>11</v>
      </c>
      <c r="E4" s="8">
        <f t="shared" ref="E4:E6" si="1">D4-C4</f>
        <v>0.25</v>
      </c>
      <c r="F4" s="9">
        <f t="shared" ref="F4:F6" si="2">(E4*(240/24))</f>
        <v>2.5</v>
      </c>
      <c r="G4" s="9">
        <f t="shared" ref="G4:G6" si="3">F4/60</f>
        <v>4.1666666666666664E-2</v>
      </c>
      <c r="H4" s="9">
        <f t="shared" ref="H4:H6" si="4">F4*42</f>
        <v>105</v>
      </c>
      <c r="I4" s="10">
        <f t="shared" ref="I4:I6" si="5">H4/60</f>
        <v>1.75</v>
      </c>
      <c r="L4"/>
    </row>
    <row r="5" spans="1:12" x14ac:dyDescent="0.25">
      <c r="A5" s="2"/>
      <c r="B5" s="2" t="s">
        <v>7</v>
      </c>
      <c r="C5" s="6">
        <v>9.9870000000000001</v>
      </c>
      <c r="D5" s="7">
        <f t="shared" si="0"/>
        <v>10</v>
      </c>
      <c r="E5" s="8">
        <f t="shared" si="1"/>
        <v>1.2999999999999901E-2</v>
      </c>
      <c r="F5" s="9">
        <f t="shared" si="2"/>
        <v>0.12999999999999901</v>
      </c>
      <c r="G5" s="9">
        <f t="shared" si="3"/>
        <v>2.1666666666666501E-3</v>
      </c>
      <c r="H5" s="9">
        <f t="shared" si="4"/>
        <v>5.4599999999999582</v>
      </c>
      <c r="I5" s="10">
        <f t="shared" si="5"/>
        <v>9.0999999999999304E-2</v>
      </c>
      <c r="L5"/>
    </row>
    <row r="6" spans="1:12" x14ac:dyDescent="0.25">
      <c r="A6" s="2"/>
      <c r="B6" s="2" t="s">
        <v>9</v>
      </c>
      <c r="C6" s="1"/>
      <c r="D6" s="11">
        <f t="shared" si="0"/>
        <v>0</v>
      </c>
      <c r="E6" s="12">
        <f t="shared" si="1"/>
        <v>0</v>
      </c>
      <c r="F6" s="13">
        <f t="shared" si="2"/>
        <v>0</v>
      </c>
      <c r="G6" s="13">
        <f t="shared" si="3"/>
        <v>0</v>
      </c>
      <c r="H6" s="13">
        <f t="shared" si="4"/>
        <v>0</v>
      </c>
      <c r="I6" s="14">
        <f t="shared" si="5"/>
        <v>0</v>
      </c>
      <c r="L6"/>
    </row>
    <row r="7" spans="1:12" x14ac:dyDescent="0.25">
      <c r="A7" s="2"/>
      <c r="B7" s="2"/>
      <c r="C7" s="2"/>
      <c r="D7" s="2"/>
      <c r="E7" s="2"/>
      <c r="F7" s="2"/>
      <c r="G7" s="2"/>
      <c r="H7" s="2"/>
      <c r="I7" s="2"/>
      <c r="L7"/>
    </row>
    <row r="8" spans="1:12" x14ac:dyDescent="0.25">
      <c r="A8" s="2"/>
      <c r="B8" s="2"/>
      <c r="C8" s="2"/>
      <c r="D8" s="19" t="s">
        <v>16</v>
      </c>
      <c r="E8" s="19"/>
      <c r="F8" s="19"/>
      <c r="G8" s="19"/>
      <c r="H8" s="2"/>
      <c r="I8" s="18" t="s">
        <v>18</v>
      </c>
      <c r="L8"/>
    </row>
    <row r="9" spans="1:12" x14ac:dyDescent="0.25">
      <c r="A9" s="2"/>
      <c r="B9" s="2"/>
      <c r="C9" s="2"/>
      <c r="D9" s="19"/>
      <c r="E9" s="19"/>
      <c r="F9" s="19"/>
      <c r="G9" s="19"/>
      <c r="H9" s="2"/>
      <c r="I9" s="18"/>
      <c r="L9"/>
    </row>
    <row r="10" spans="1:12" x14ac:dyDescent="0.25">
      <c r="A10" s="2"/>
      <c r="B10" s="2"/>
      <c r="C10" s="2"/>
      <c r="D10" s="19"/>
      <c r="E10" s="19"/>
      <c r="F10" s="19"/>
      <c r="G10" s="19"/>
      <c r="H10" s="2"/>
      <c r="I10" s="18"/>
    </row>
    <row r="11" spans="1:12" x14ac:dyDescent="0.25">
      <c r="A11" s="2"/>
      <c r="B11" s="2"/>
      <c r="C11" s="2"/>
      <c r="D11" s="19"/>
      <c r="E11" s="19"/>
      <c r="F11" s="19"/>
      <c r="G11" s="19"/>
      <c r="H11" s="2"/>
      <c r="I11" s="18"/>
    </row>
    <row r="12" spans="1:12" x14ac:dyDescent="0.25">
      <c r="A12" s="2"/>
      <c r="B12" s="2"/>
      <c r="C12" s="2"/>
      <c r="D12" s="19"/>
      <c r="E12" s="19"/>
      <c r="F12" s="19"/>
      <c r="G12" s="19"/>
      <c r="H12" s="2"/>
      <c r="I12" s="18"/>
    </row>
    <row r="13" spans="1:12" x14ac:dyDescent="0.25">
      <c r="A13" s="2"/>
      <c r="B13" s="2"/>
      <c r="C13" s="2"/>
      <c r="D13" s="19"/>
      <c r="E13" s="19"/>
      <c r="F13" s="19"/>
      <c r="G13" s="19"/>
      <c r="H13" s="2"/>
      <c r="I13" s="18"/>
    </row>
    <row r="14" spans="1:12" x14ac:dyDescent="0.25">
      <c r="A14" s="2"/>
      <c r="B14" s="2"/>
      <c r="C14" s="2"/>
      <c r="D14" s="19"/>
      <c r="E14" s="19"/>
      <c r="F14" s="19"/>
      <c r="G14" s="19"/>
      <c r="H14" s="2"/>
      <c r="I14" s="18"/>
    </row>
    <row r="15" spans="1:12" x14ac:dyDescent="0.25">
      <c r="A15" s="2"/>
      <c r="B15" s="2"/>
      <c r="C15" s="2"/>
      <c r="D15" s="19"/>
      <c r="E15" s="19"/>
      <c r="F15" s="19"/>
      <c r="G15" s="19"/>
      <c r="H15" s="2"/>
      <c r="I15" s="2"/>
    </row>
    <row r="16" spans="1:12" x14ac:dyDescent="0.25">
      <c r="A16" s="2"/>
      <c r="B16" s="2"/>
      <c r="C16" s="2"/>
      <c r="D16" s="2"/>
      <c r="E16" s="2"/>
      <c r="F16" s="2"/>
      <c r="G16" s="2"/>
      <c r="H16" s="2"/>
      <c r="I16" s="2"/>
    </row>
    <row r="17" spans="1:12" x14ac:dyDescent="0.25">
      <c r="A17" s="17" t="s">
        <v>13</v>
      </c>
      <c r="B17" s="2"/>
      <c r="C17" s="3" t="s">
        <v>4</v>
      </c>
      <c r="D17" s="4" t="s">
        <v>14</v>
      </c>
      <c r="E17" s="4" t="s">
        <v>11</v>
      </c>
      <c r="F17" s="4" t="s">
        <v>19</v>
      </c>
      <c r="G17" s="4" t="s">
        <v>1</v>
      </c>
      <c r="H17" s="4" t="s">
        <v>20</v>
      </c>
      <c r="I17" s="5" t="s">
        <v>3</v>
      </c>
      <c r="L17"/>
    </row>
    <row r="18" spans="1:12" x14ac:dyDescent="0.25">
      <c r="A18" s="2"/>
      <c r="B18" s="2" t="s">
        <v>15</v>
      </c>
      <c r="C18" s="6">
        <v>10.01</v>
      </c>
      <c r="D18" s="7">
        <f t="shared" ref="D18:D19" si="6">FLOOR(C18,0.5)</f>
        <v>10</v>
      </c>
      <c r="E18" s="8">
        <f t="shared" ref="E18:E19" si="7">C18-D18</f>
        <v>9.9999999999997868E-3</v>
      </c>
      <c r="F18" s="9">
        <f>(E18*(240/24))</f>
        <v>9.9999999999997868E-2</v>
      </c>
      <c r="G18" s="9">
        <f>F18/60</f>
        <v>1.6666666666666312E-3</v>
      </c>
      <c r="H18" s="9">
        <f>F18*42</f>
        <v>4.1999999999999105</v>
      </c>
      <c r="I18" s="10">
        <f>H18/60</f>
        <v>6.9999999999998508E-2</v>
      </c>
      <c r="L18"/>
    </row>
    <row r="19" spans="1:12" x14ac:dyDescent="0.25">
      <c r="A19" s="2"/>
      <c r="B19" s="2" t="s">
        <v>9</v>
      </c>
      <c r="C19" s="1"/>
      <c r="D19" s="11">
        <f t="shared" si="6"/>
        <v>0</v>
      </c>
      <c r="E19" s="12">
        <f t="shared" si="7"/>
        <v>0</v>
      </c>
      <c r="F19" s="13">
        <f t="shared" ref="F19" si="8">(E19*(240/24))</f>
        <v>0</v>
      </c>
      <c r="G19" s="13">
        <f t="shared" ref="G19" si="9">F19/60</f>
        <v>0</v>
      </c>
      <c r="H19" s="13">
        <f t="shared" ref="H19" si="10">F19*42</f>
        <v>0</v>
      </c>
      <c r="I19" s="14">
        <f t="shared" ref="I19" si="11">H19/60</f>
        <v>0</v>
      </c>
      <c r="L19"/>
    </row>
    <row r="20" spans="1:12" x14ac:dyDescent="0.25">
      <c r="A20" s="2"/>
      <c r="B20" s="2"/>
      <c r="C20" s="2"/>
      <c r="D20" s="2"/>
      <c r="E20" s="2"/>
      <c r="F20" s="2"/>
      <c r="G20" s="2"/>
      <c r="H20" s="2"/>
      <c r="I20" s="2"/>
      <c r="L20"/>
    </row>
    <row r="21" spans="1:12" x14ac:dyDescent="0.25">
      <c r="A21" s="2"/>
      <c r="B21" s="2"/>
      <c r="C21" s="2"/>
      <c r="D21" s="2"/>
      <c r="E21" s="2"/>
      <c r="F21" s="2"/>
      <c r="G21" s="2"/>
      <c r="H21" s="2"/>
      <c r="I21" s="2"/>
      <c r="L21"/>
    </row>
    <row r="22" spans="1:12" x14ac:dyDescent="0.25">
      <c r="A22" s="2"/>
      <c r="B22" s="2"/>
      <c r="C22" s="2"/>
      <c r="D22" s="19" t="s">
        <v>17</v>
      </c>
      <c r="E22" s="19"/>
      <c r="F22" s="19"/>
      <c r="G22" s="19"/>
      <c r="H22" s="2"/>
      <c r="I22" s="2"/>
      <c r="L22"/>
    </row>
    <row r="23" spans="1:12" x14ac:dyDescent="0.25">
      <c r="A23" s="2"/>
      <c r="B23" s="2"/>
      <c r="C23" s="2"/>
      <c r="D23" s="19"/>
      <c r="E23" s="19"/>
      <c r="F23" s="19"/>
      <c r="G23" s="19"/>
      <c r="H23" s="2"/>
      <c r="I23" s="2"/>
      <c r="L23"/>
    </row>
    <row r="24" spans="1:12" x14ac:dyDescent="0.25">
      <c r="A24" s="2"/>
      <c r="B24" s="2"/>
      <c r="C24" s="2"/>
      <c r="D24" s="19"/>
      <c r="E24" s="19"/>
      <c r="F24" s="19"/>
      <c r="G24" s="19"/>
      <c r="H24" s="2"/>
      <c r="I24" s="2"/>
      <c r="L24"/>
    </row>
    <row r="25" spans="1:12" x14ac:dyDescent="0.25">
      <c r="A25" s="2"/>
      <c r="B25" s="2"/>
      <c r="C25" s="2"/>
      <c r="D25" s="19"/>
      <c r="E25" s="19"/>
      <c r="F25" s="19"/>
      <c r="G25" s="19"/>
      <c r="H25" s="2"/>
      <c r="I25" s="2"/>
      <c r="L25"/>
    </row>
    <row r="26" spans="1:12" x14ac:dyDescent="0.25">
      <c r="A26" s="2"/>
      <c r="B26" s="2"/>
      <c r="C26" s="2"/>
      <c r="D26" s="19"/>
      <c r="E26" s="19"/>
      <c r="F26" s="19"/>
      <c r="G26" s="19"/>
      <c r="H26" s="2"/>
      <c r="I26" s="2"/>
      <c r="L26"/>
    </row>
    <row r="27" spans="1:12" x14ac:dyDescent="0.25">
      <c r="A27" s="2"/>
      <c r="B27" s="2"/>
      <c r="C27" s="2"/>
      <c r="D27" s="19"/>
      <c r="E27" s="19"/>
      <c r="F27" s="19"/>
      <c r="G27" s="19"/>
      <c r="H27" s="2"/>
      <c r="I27" s="2"/>
      <c r="L27"/>
    </row>
    <row r="28" spans="1:12" x14ac:dyDescent="0.25">
      <c r="A28" s="2"/>
      <c r="B28" s="2"/>
      <c r="C28" s="2"/>
      <c r="D28" s="19"/>
      <c r="E28" s="19"/>
      <c r="F28" s="19"/>
      <c r="G28" s="19"/>
      <c r="H28" s="2"/>
      <c r="I28" s="2"/>
      <c r="L28"/>
    </row>
    <row r="29" spans="1:12" x14ac:dyDescent="0.25">
      <c r="A29" s="2"/>
      <c r="B29" s="2"/>
      <c r="C29" s="2"/>
      <c r="D29" s="19"/>
      <c r="E29" s="19"/>
      <c r="F29" s="19"/>
      <c r="G29" s="19"/>
      <c r="H29" s="2"/>
      <c r="I29" s="2"/>
      <c r="L29"/>
    </row>
    <row r="30" spans="1:12" x14ac:dyDescent="0.25">
      <c r="A30" s="2"/>
      <c r="B30" s="2"/>
      <c r="C30" s="2"/>
      <c r="D30" s="19"/>
      <c r="E30" s="19"/>
      <c r="F30" s="19"/>
      <c r="G30" s="19"/>
      <c r="H30" s="2"/>
      <c r="I30" s="2"/>
      <c r="L30"/>
    </row>
    <row r="31" spans="1:12" x14ac:dyDescent="0.25">
      <c r="L31"/>
    </row>
    <row r="56" spans="10:10" ht="15" customHeight="1" x14ac:dyDescent="0.25"/>
    <row r="59" spans="10:10" x14ac:dyDescent="0.25">
      <c r="J59" s="16"/>
    </row>
    <row r="61" spans="10:10" x14ac:dyDescent="0.25">
      <c r="J61" s="16"/>
    </row>
  </sheetData>
  <sheetProtection algorithmName="SHA-512" hashValue="MHfUYFNVCksaVfk2gTkGpczlaf+awpyy0flNpa24IEFYlYph8c2EFV69jhqePmTzXoi/gXTlE4cUZcG/lwgn4g==" saltValue="Dyqx6cduWkoA/UWNCL6HQw==" spinCount="100000" sheet="1" objects="1" scenarios="1"/>
  <mergeCells count="4">
    <mergeCell ref="I8:I14"/>
    <mergeCell ref="D8:G15"/>
    <mergeCell ref="D22:G30"/>
    <mergeCell ref="A1:I1"/>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NHS Lanarkshire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Andrew</dc:creator>
  <cp:lastModifiedBy>Crawford, Alana</cp:lastModifiedBy>
  <dcterms:created xsi:type="dcterms:W3CDTF">2026-01-12T09:37:04Z</dcterms:created>
  <dcterms:modified xsi:type="dcterms:W3CDTF">2026-01-14T08:50:27Z</dcterms:modified>
</cp:coreProperties>
</file>